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1A" sheetId="1" r:id="rId1"/>
    <sheet name="F1B" sheetId="2" r:id="rId2"/>
    <sheet name="F1C" sheetId="3" r:id="rId3"/>
    <sheet name="F1G" sheetId="4" r:id="rId4"/>
    <sheet name="F1H" sheetId="5" r:id="rId5"/>
  </sheets>
  <definedNames/>
  <calcPr fullCalcOnLoad="1"/>
</workbook>
</file>

<file path=xl/sharedStrings.xml><?xml version="1.0" encoding="utf-8"?>
<sst xmlns="http://schemas.openxmlformats.org/spreadsheetml/2006/main" count="159" uniqueCount="68">
  <si>
    <t>Rezultatų lentelė</t>
  </si>
  <si>
    <t>Nr.</t>
  </si>
  <si>
    <t>Vardas Pavardė</t>
  </si>
  <si>
    <t>Komanda</t>
  </si>
  <si>
    <t>Rezultatas</t>
  </si>
  <si>
    <t>F1A</t>
  </si>
  <si>
    <t>Mantvydas Latvėnas</t>
  </si>
  <si>
    <t>Lietuvos laisvo skridimo aviamodeliavimo varžybos</t>
  </si>
  <si>
    <t>Parašai:</t>
  </si>
  <si>
    <t>Regina Kiburtienė</t>
  </si>
  <si>
    <t>F1B</t>
  </si>
  <si>
    <t>F1C</t>
  </si>
  <si>
    <t>Utena</t>
  </si>
  <si>
    <t>Sigitas Jakutis</t>
  </si>
  <si>
    <t>Biržai</t>
  </si>
  <si>
    <t>Gintaras Trimakas</t>
  </si>
  <si>
    <t>Povilas Cibulskas</t>
  </si>
  <si>
    <t>Lazdijai</t>
  </si>
  <si>
    <t>Žilvinas Cibulskas</t>
  </si>
  <si>
    <t>Vidas Dimavičius</t>
  </si>
  <si>
    <t>Šiauliai</t>
  </si>
  <si>
    <t>Rimas Indrišionis</t>
  </si>
  <si>
    <t>Pasvalys</t>
  </si>
  <si>
    <t>Saulius Briedis</t>
  </si>
  <si>
    <t>Panevėžys</t>
  </si>
  <si>
    <t>Gintautas Smetonis</t>
  </si>
  <si>
    <t>Virginijus Ivančikas</t>
  </si>
  <si>
    <t>Laimis Praniauskas</t>
  </si>
  <si>
    <t>Justinas Lasevičius</t>
  </si>
  <si>
    <t>Rolandas Mackus</t>
  </si>
  <si>
    <t>Rolandas Norkūnas</t>
  </si>
  <si>
    <t>Varėna</t>
  </si>
  <si>
    <t>Bižai</t>
  </si>
  <si>
    <t>Robertas Kiburtas</t>
  </si>
  <si>
    <t>Darius Atkočiūnas</t>
  </si>
  <si>
    <t>Aurimas Bernotas  (j)</t>
  </si>
  <si>
    <t>Paulius Budovas  (j)</t>
  </si>
  <si>
    <t>Tadas Mikalauskas (j)</t>
  </si>
  <si>
    <t>Regimantas Pilkauskas (j)</t>
  </si>
  <si>
    <t>Tomas Mackus  (j)</t>
  </si>
  <si>
    <t>Pranskėčio Taurė 2007</t>
  </si>
  <si>
    <t>Data: 2007.08.12</t>
  </si>
  <si>
    <t>Data: 2007.08.11</t>
  </si>
  <si>
    <t>Per 1000</t>
  </si>
  <si>
    <t>F1G</t>
  </si>
  <si>
    <t>Vytas Klezys (j)</t>
  </si>
  <si>
    <t>Mantas Pilkauskas (j)</t>
  </si>
  <si>
    <t>Viktoras Bražėnas</t>
  </si>
  <si>
    <t>Kaunas</t>
  </si>
  <si>
    <t>Justinas Bartkevičius (j)</t>
  </si>
  <si>
    <t>Fly off</t>
  </si>
  <si>
    <t>Marius Bliujus</t>
  </si>
  <si>
    <t>Vilnius</t>
  </si>
  <si>
    <t>Vytautas Kaunietis</t>
  </si>
  <si>
    <t>Linas Giedraitis</t>
  </si>
  <si>
    <t>Stanislovas Vilčinskas</t>
  </si>
  <si>
    <t>Tomas Mackus</t>
  </si>
  <si>
    <t>Regimantas Pilkauskas</t>
  </si>
  <si>
    <t>Mantas Pilkauskas</t>
  </si>
  <si>
    <t>Aurimas Bernotas</t>
  </si>
  <si>
    <t>Tadas Mikalauskas</t>
  </si>
  <si>
    <t>Emilis Žilinskas</t>
  </si>
  <si>
    <t>Martynas Gudaitis</t>
  </si>
  <si>
    <t>Ovidijus Pilkauskas</t>
  </si>
  <si>
    <t>Armandas Medalinskas</t>
  </si>
  <si>
    <t>F1H</t>
  </si>
  <si>
    <t>Ignas Aželis (j)</t>
  </si>
  <si>
    <t>Edvardas Žilinskas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</si>
</sst>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7">
    <font>
      <sz val="10"/>
      <name val="Arial"/>
      <family val="0"/>
    </font>
    <font>
      <b/>
      <sz val="12"/>
      <color indexed="8"/>
      <name val="Times New Roman Baltic"/>
      <family val="1"/>
    </font>
    <font>
      <sz val="12"/>
      <name val="Times New Roman Baltic"/>
      <family val="1"/>
    </font>
    <font>
      <sz val="12"/>
      <color indexed="8"/>
      <name val="Times New Roman Baltic"/>
      <family val="1"/>
    </font>
    <font>
      <b/>
      <sz val="12"/>
      <name val="Times New Roman Baltic"/>
      <family val="1"/>
    </font>
    <font>
      <b/>
      <sz val="14"/>
      <color indexed="8"/>
      <name val="Times New Roman Baltic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3" sqref="A3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3" width="12.421875" style="0" customWidth="1"/>
    <col min="11" max="11" width="12.28125" style="0" customWidth="1"/>
    <col min="12" max="12" width="11.421875" style="0" customWidth="1"/>
  </cols>
  <sheetData>
    <row r="1" spans="1:12" ht="18.75" customHeight="1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4" customHeight="1">
      <c r="A2" s="52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2"/>
      <c r="B4" s="30" t="s">
        <v>5</v>
      </c>
      <c r="C4" s="30"/>
      <c r="D4" s="30"/>
      <c r="E4" s="52" t="s">
        <v>0</v>
      </c>
      <c r="F4" s="52"/>
      <c r="G4" s="52"/>
      <c r="H4" s="52"/>
      <c r="I4" s="52"/>
      <c r="J4" s="30"/>
      <c r="K4" s="53" t="s">
        <v>41</v>
      </c>
      <c r="L4" s="53"/>
    </row>
    <row r="5" spans="1:12" ht="23.25" customHeight="1" thickBot="1">
      <c r="A5" s="2"/>
      <c r="B5" s="4"/>
      <c r="C5" s="5"/>
      <c r="D5" s="5"/>
      <c r="E5" s="4"/>
      <c r="F5" s="4"/>
      <c r="G5" s="3"/>
      <c r="H5" s="3"/>
      <c r="I5" s="3"/>
      <c r="J5" s="3"/>
      <c r="K5" s="4"/>
      <c r="L5" s="33" t="s">
        <v>14</v>
      </c>
    </row>
    <row r="6" spans="1:12" ht="16.5" thickBot="1">
      <c r="A6" s="6" t="s">
        <v>1</v>
      </c>
      <c r="B6" s="7" t="s">
        <v>2</v>
      </c>
      <c r="C6" s="6" t="s">
        <v>3</v>
      </c>
      <c r="D6" s="7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9">
        <v>7</v>
      </c>
      <c r="K6" s="6" t="s">
        <v>4</v>
      </c>
      <c r="L6" s="10" t="s">
        <v>43</v>
      </c>
    </row>
    <row r="7" spans="1:12" ht="15.75">
      <c r="A7" s="16">
        <v>1</v>
      </c>
      <c r="B7" s="11" t="s">
        <v>21</v>
      </c>
      <c r="C7" s="12" t="s">
        <v>22</v>
      </c>
      <c r="D7" s="13">
        <v>180</v>
      </c>
      <c r="E7" s="14">
        <v>180</v>
      </c>
      <c r="F7" s="14">
        <v>180</v>
      </c>
      <c r="G7" s="14">
        <v>180</v>
      </c>
      <c r="H7" s="14">
        <v>180</v>
      </c>
      <c r="I7" s="14">
        <v>180</v>
      </c>
      <c r="J7" s="15">
        <v>120</v>
      </c>
      <c r="K7" s="16">
        <f aca="true" t="shared" si="0" ref="K7:K23">0+SUM(D7:J7)</f>
        <v>1200</v>
      </c>
      <c r="L7" s="28">
        <f>1000*K7/1200</f>
        <v>1000</v>
      </c>
    </row>
    <row r="8" spans="1:12" ht="15.75">
      <c r="A8" s="16">
        <v>2</v>
      </c>
      <c r="B8" s="17" t="s">
        <v>19</v>
      </c>
      <c r="C8" s="18" t="s">
        <v>20</v>
      </c>
      <c r="D8" s="19">
        <v>168</v>
      </c>
      <c r="E8" s="20">
        <v>180</v>
      </c>
      <c r="F8" s="20">
        <v>180</v>
      </c>
      <c r="G8" s="20">
        <v>180</v>
      </c>
      <c r="H8" s="20">
        <v>180</v>
      </c>
      <c r="I8" s="20">
        <v>180</v>
      </c>
      <c r="J8" s="21">
        <v>120</v>
      </c>
      <c r="K8" s="16">
        <f t="shared" si="0"/>
        <v>1188</v>
      </c>
      <c r="L8" s="28">
        <f aca="true" t="shared" si="1" ref="L8:L23">1000*K8/1200</f>
        <v>990</v>
      </c>
    </row>
    <row r="9" spans="1:12" ht="15.75">
      <c r="A9" s="16">
        <v>3</v>
      </c>
      <c r="B9" s="17" t="s">
        <v>13</v>
      </c>
      <c r="C9" s="18" t="s">
        <v>12</v>
      </c>
      <c r="D9" s="19">
        <v>180</v>
      </c>
      <c r="E9" s="20">
        <v>180</v>
      </c>
      <c r="F9" s="20">
        <v>180</v>
      </c>
      <c r="G9" s="20">
        <v>180</v>
      </c>
      <c r="H9" s="20">
        <v>144</v>
      </c>
      <c r="I9" s="20">
        <v>180</v>
      </c>
      <c r="J9" s="21">
        <v>120</v>
      </c>
      <c r="K9" s="16">
        <f t="shared" si="0"/>
        <v>1164</v>
      </c>
      <c r="L9" s="28">
        <f t="shared" si="1"/>
        <v>970</v>
      </c>
    </row>
    <row r="10" spans="1:12" ht="15.75">
      <c r="A10" s="16">
        <v>4</v>
      </c>
      <c r="B10" s="17" t="s">
        <v>15</v>
      </c>
      <c r="C10" s="18" t="s">
        <v>14</v>
      </c>
      <c r="D10" s="19">
        <v>180</v>
      </c>
      <c r="E10" s="20">
        <v>180</v>
      </c>
      <c r="F10" s="20">
        <v>180</v>
      </c>
      <c r="G10" s="20">
        <v>180</v>
      </c>
      <c r="H10" s="20">
        <v>180</v>
      </c>
      <c r="I10" s="20">
        <v>83</v>
      </c>
      <c r="J10" s="21">
        <v>120</v>
      </c>
      <c r="K10" s="16">
        <f t="shared" si="0"/>
        <v>1103</v>
      </c>
      <c r="L10" s="28">
        <f t="shared" si="1"/>
        <v>919.1666666666666</v>
      </c>
    </row>
    <row r="11" spans="1:12" ht="15.75">
      <c r="A11" s="16">
        <v>5</v>
      </c>
      <c r="B11" s="17" t="s">
        <v>45</v>
      </c>
      <c r="C11" s="18" t="s">
        <v>14</v>
      </c>
      <c r="D11" s="19">
        <v>126</v>
      </c>
      <c r="E11" s="20">
        <v>180</v>
      </c>
      <c r="F11" s="20">
        <v>180</v>
      </c>
      <c r="G11" s="20">
        <v>177</v>
      </c>
      <c r="H11" s="20">
        <v>180</v>
      </c>
      <c r="I11" s="20">
        <v>177</v>
      </c>
      <c r="J11" s="21">
        <v>81</v>
      </c>
      <c r="K11" s="16">
        <f t="shared" si="0"/>
        <v>1101</v>
      </c>
      <c r="L11" s="28">
        <f t="shared" si="1"/>
        <v>917.5</v>
      </c>
    </row>
    <row r="12" spans="1:12" ht="15.75">
      <c r="A12" s="16">
        <v>6</v>
      </c>
      <c r="B12" s="17" t="s">
        <v>35</v>
      </c>
      <c r="C12" s="18" t="s">
        <v>12</v>
      </c>
      <c r="D12" s="19">
        <v>121</v>
      </c>
      <c r="E12" s="20">
        <v>180</v>
      </c>
      <c r="F12" s="20">
        <v>180</v>
      </c>
      <c r="G12" s="20">
        <v>180</v>
      </c>
      <c r="H12" s="20">
        <v>83</v>
      </c>
      <c r="I12" s="20">
        <v>180</v>
      </c>
      <c r="J12" s="21">
        <v>120</v>
      </c>
      <c r="K12" s="16">
        <f t="shared" si="0"/>
        <v>1044</v>
      </c>
      <c r="L12" s="28">
        <f t="shared" si="1"/>
        <v>870</v>
      </c>
    </row>
    <row r="13" spans="1:12" ht="15.75">
      <c r="A13" s="16">
        <v>7</v>
      </c>
      <c r="B13" s="17" t="s">
        <v>25</v>
      </c>
      <c r="C13" s="18" t="s">
        <v>24</v>
      </c>
      <c r="D13" s="19">
        <v>180</v>
      </c>
      <c r="E13" s="20">
        <v>109</v>
      </c>
      <c r="F13" s="20">
        <v>180</v>
      </c>
      <c r="G13" s="20">
        <v>180</v>
      </c>
      <c r="H13" s="20">
        <v>156</v>
      </c>
      <c r="I13" s="20">
        <v>120</v>
      </c>
      <c r="J13" s="21">
        <v>100</v>
      </c>
      <c r="K13" s="16">
        <f t="shared" si="0"/>
        <v>1025</v>
      </c>
      <c r="L13" s="28">
        <f t="shared" si="1"/>
        <v>854.1666666666666</v>
      </c>
    </row>
    <row r="14" spans="1:12" ht="15.75">
      <c r="A14" s="16">
        <v>8</v>
      </c>
      <c r="B14" s="17" t="s">
        <v>49</v>
      </c>
      <c r="C14" s="18" t="s">
        <v>31</v>
      </c>
      <c r="D14" s="19">
        <v>142</v>
      </c>
      <c r="E14" s="20">
        <v>180</v>
      </c>
      <c r="F14" s="20">
        <v>180</v>
      </c>
      <c r="G14" s="20">
        <v>120</v>
      </c>
      <c r="H14" s="20">
        <v>142</v>
      </c>
      <c r="I14" s="20">
        <v>180</v>
      </c>
      <c r="J14" s="21">
        <v>26</v>
      </c>
      <c r="K14" s="16">
        <f t="shared" si="0"/>
        <v>970</v>
      </c>
      <c r="L14" s="28">
        <f t="shared" si="1"/>
        <v>808.3333333333334</v>
      </c>
    </row>
    <row r="15" spans="1:12" ht="15.75">
      <c r="A15" s="16">
        <v>9</v>
      </c>
      <c r="B15" s="17" t="s">
        <v>23</v>
      </c>
      <c r="C15" s="18" t="s">
        <v>14</v>
      </c>
      <c r="D15" s="19">
        <v>162</v>
      </c>
      <c r="E15" s="20">
        <v>180</v>
      </c>
      <c r="F15" s="20">
        <v>119</v>
      </c>
      <c r="G15" s="20">
        <v>180</v>
      </c>
      <c r="H15" s="20">
        <v>117</v>
      </c>
      <c r="I15" s="20">
        <v>64</v>
      </c>
      <c r="J15" s="21">
        <v>58</v>
      </c>
      <c r="K15" s="16">
        <f t="shared" si="0"/>
        <v>880</v>
      </c>
      <c r="L15" s="28">
        <f t="shared" si="1"/>
        <v>733.3333333333334</v>
      </c>
    </row>
    <row r="16" spans="1:12" ht="15.75">
      <c r="A16" s="16">
        <v>10</v>
      </c>
      <c r="B16" s="17" t="s">
        <v>46</v>
      </c>
      <c r="C16" s="18" t="s">
        <v>14</v>
      </c>
      <c r="D16" s="19">
        <v>151</v>
      </c>
      <c r="E16" s="20">
        <v>77</v>
      </c>
      <c r="F16" s="20">
        <v>180</v>
      </c>
      <c r="G16" s="20">
        <v>180</v>
      </c>
      <c r="H16" s="20">
        <v>105</v>
      </c>
      <c r="I16" s="20">
        <v>43</v>
      </c>
      <c r="J16" s="21">
        <v>120</v>
      </c>
      <c r="K16" s="16">
        <f t="shared" si="0"/>
        <v>856</v>
      </c>
      <c r="L16" s="28">
        <f t="shared" si="1"/>
        <v>713.3333333333334</v>
      </c>
    </row>
    <row r="17" spans="1:12" ht="15.75">
      <c r="A17" s="16">
        <v>11</v>
      </c>
      <c r="B17" s="17" t="s">
        <v>36</v>
      </c>
      <c r="C17" s="18" t="s">
        <v>20</v>
      </c>
      <c r="D17" s="19">
        <v>130</v>
      </c>
      <c r="E17" s="20">
        <v>180</v>
      </c>
      <c r="F17" s="20">
        <v>115</v>
      </c>
      <c r="G17" s="20">
        <v>127</v>
      </c>
      <c r="H17" s="20">
        <v>34</v>
      </c>
      <c r="I17" s="20">
        <v>149</v>
      </c>
      <c r="J17" s="21">
        <v>120</v>
      </c>
      <c r="K17" s="16">
        <f t="shared" si="0"/>
        <v>855</v>
      </c>
      <c r="L17" s="28">
        <f t="shared" si="1"/>
        <v>712.5</v>
      </c>
    </row>
    <row r="18" spans="1:12" ht="15.75">
      <c r="A18" s="16">
        <v>12</v>
      </c>
      <c r="B18" s="17" t="s">
        <v>29</v>
      </c>
      <c r="C18" s="18" t="s">
        <v>12</v>
      </c>
      <c r="D18" s="19">
        <v>158</v>
      </c>
      <c r="E18" s="20">
        <v>180</v>
      </c>
      <c r="F18" s="20">
        <v>128</v>
      </c>
      <c r="G18" s="20">
        <v>180</v>
      </c>
      <c r="H18" s="20">
        <v>180</v>
      </c>
      <c r="I18" s="20">
        <v>0</v>
      </c>
      <c r="J18" s="21">
        <v>0</v>
      </c>
      <c r="K18" s="16">
        <f t="shared" si="0"/>
        <v>826</v>
      </c>
      <c r="L18" s="28">
        <f t="shared" si="1"/>
        <v>688.3333333333334</v>
      </c>
    </row>
    <row r="19" spans="1:12" ht="15.75">
      <c r="A19" s="16">
        <v>13</v>
      </c>
      <c r="B19" s="17" t="s">
        <v>6</v>
      </c>
      <c r="C19" s="18" t="s">
        <v>14</v>
      </c>
      <c r="D19" s="19">
        <v>180</v>
      </c>
      <c r="E19" s="20">
        <v>180</v>
      </c>
      <c r="F19" s="20">
        <v>27</v>
      </c>
      <c r="G19" s="20">
        <v>100</v>
      </c>
      <c r="H19" s="20">
        <v>66</v>
      </c>
      <c r="I19" s="20">
        <v>53</v>
      </c>
      <c r="J19" s="21">
        <v>120</v>
      </c>
      <c r="K19" s="16">
        <f t="shared" si="0"/>
        <v>726</v>
      </c>
      <c r="L19" s="28">
        <f t="shared" si="1"/>
        <v>605</v>
      </c>
    </row>
    <row r="20" spans="1:12" ht="15.75">
      <c r="A20" s="16">
        <v>14</v>
      </c>
      <c r="B20" s="17" t="s">
        <v>67</v>
      </c>
      <c r="C20" s="18" t="s">
        <v>31</v>
      </c>
      <c r="D20" s="19">
        <v>111</v>
      </c>
      <c r="E20" s="20">
        <v>137</v>
      </c>
      <c r="F20" s="20">
        <v>180</v>
      </c>
      <c r="G20" s="20">
        <v>180</v>
      </c>
      <c r="H20" s="20">
        <v>65</v>
      </c>
      <c r="I20" s="20">
        <v>0</v>
      </c>
      <c r="J20" s="21">
        <v>0</v>
      </c>
      <c r="K20" s="16">
        <f t="shared" si="0"/>
        <v>673</v>
      </c>
      <c r="L20" s="28">
        <f t="shared" si="1"/>
        <v>560.8333333333334</v>
      </c>
    </row>
    <row r="21" spans="1:12" ht="15.75">
      <c r="A21" s="16">
        <v>15</v>
      </c>
      <c r="B21" s="17" t="s">
        <v>16</v>
      </c>
      <c r="C21" s="18" t="s">
        <v>17</v>
      </c>
      <c r="D21" s="19">
        <v>150</v>
      </c>
      <c r="E21" s="20">
        <v>0</v>
      </c>
      <c r="F21" s="20">
        <v>180</v>
      </c>
      <c r="G21" s="20">
        <v>180</v>
      </c>
      <c r="H21" s="20">
        <v>142</v>
      </c>
      <c r="I21" s="20">
        <v>0</v>
      </c>
      <c r="J21" s="21">
        <v>0</v>
      </c>
      <c r="K21" s="16">
        <f t="shared" si="0"/>
        <v>652</v>
      </c>
      <c r="L21" s="28">
        <f t="shared" si="1"/>
        <v>543.3333333333334</v>
      </c>
    </row>
    <row r="22" spans="1:12" ht="15.75">
      <c r="A22" s="16">
        <v>16</v>
      </c>
      <c r="B22" s="17" t="s">
        <v>47</v>
      </c>
      <c r="C22" s="18" t="s">
        <v>48</v>
      </c>
      <c r="D22" s="19">
        <v>124</v>
      </c>
      <c r="E22" s="20">
        <v>26</v>
      </c>
      <c r="F22" s="20">
        <v>128</v>
      </c>
      <c r="G22" s="20">
        <v>93</v>
      </c>
      <c r="H22" s="20">
        <v>90</v>
      </c>
      <c r="I22" s="20">
        <v>0</v>
      </c>
      <c r="J22" s="21">
        <v>0</v>
      </c>
      <c r="K22" s="16">
        <f t="shared" si="0"/>
        <v>461</v>
      </c>
      <c r="L22" s="28">
        <f t="shared" si="1"/>
        <v>384.1666666666667</v>
      </c>
    </row>
    <row r="23" spans="1:12" ht="16.5" thickBot="1">
      <c r="A23" s="27">
        <v>17</v>
      </c>
      <c r="B23" s="22" t="s">
        <v>18</v>
      </c>
      <c r="C23" s="23" t="s">
        <v>17</v>
      </c>
      <c r="D23" s="24">
        <v>180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6">
        <v>0</v>
      </c>
      <c r="K23" s="27">
        <f t="shared" si="0"/>
        <v>180</v>
      </c>
      <c r="L23" s="29">
        <f t="shared" si="1"/>
        <v>150</v>
      </c>
    </row>
    <row r="25" spans="2:5" s="31" customFormat="1" ht="24" customHeight="1">
      <c r="B25" s="32" t="s">
        <v>8</v>
      </c>
      <c r="C25" s="51" t="s">
        <v>6</v>
      </c>
      <c r="D25" s="51"/>
      <c r="E25" s="51"/>
    </row>
    <row r="26" spans="2:5" s="31" customFormat="1" ht="27.75" customHeight="1">
      <c r="B26" s="4"/>
      <c r="C26" s="51" t="s">
        <v>9</v>
      </c>
      <c r="D26" s="51"/>
      <c r="E26" s="51"/>
    </row>
  </sheetData>
  <mergeCells count="6">
    <mergeCell ref="C25:E25"/>
    <mergeCell ref="C26:E26"/>
    <mergeCell ref="A1:L1"/>
    <mergeCell ref="K4:L4"/>
    <mergeCell ref="E4:I4"/>
    <mergeCell ref="A2:L2"/>
  </mergeCells>
  <printOptions/>
  <pageMargins left="0.5511811023622047" right="0.5511811023622047" top="0.984251968503937" bottom="0.74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3" sqref="A3"/>
    </sheetView>
  </sheetViews>
  <sheetFormatPr defaultColWidth="9.140625" defaultRowHeight="12.75"/>
  <cols>
    <col min="1" max="1" width="6.421875" style="0" customWidth="1"/>
    <col min="2" max="2" width="23.421875" style="0" customWidth="1"/>
    <col min="3" max="3" width="11.8515625" style="0" customWidth="1"/>
    <col min="4" max="10" width="7.140625" style="0" customWidth="1"/>
    <col min="11" max="11" width="8.00390625" style="0" customWidth="1"/>
    <col min="12" max="12" width="12.28125" style="0" customWidth="1"/>
    <col min="13" max="13" width="11.421875" style="0" customWidth="1"/>
  </cols>
  <sheetData>
    <row r="1" spans="1:13" ht="18.75" customHeight="1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4" customHeight="1">
      <c r="A2" s="52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2"/>
      <c r="B4" s="30" t="s">
        <v>10</v>
      </c>
      <c r="C4" s="30"/>
      <c r="D4" s="30"/>
      <c r="E4" s="52" t="s">
        <v>0</v>
      </c>
      <c r="F4" s="52"/>
      <c r="G4" s="52"/>
      <c r="H4" s="52"/>
      <c r="I4" s="52"/>
      <c r="J4" s="30"/>
      <c r="K4" s="30"/>
      <c r="L4" s="53" t="s">
        <v>42</v>
      </c>
      <c r="M4" s="53"/>
    </row>
    <row r="5" spans="1:13" ht="23.25" customHeight="1" thickBot="1">
      <c r="A5" s="2"/>
      <c r="B5" s="4"/>
      <c r="C5" s="5"/>
      <c r="D5" s="5"/>
      <c r="E5" s="4"/>
      <c r="F5" s="4"/>
      <c r="G5" s="3"/>
      <c r="H5" s="3"/>
      <c r="I5" s="3"/>
      <c r="J5" s="3"/>
      <c r="K5" s="3"/>
      <c r="L5" s="4"/>
      <c r="M5" s="33" t="s">
        <v>14</v>
      </c>
    </row>
    <row r="6" spans="1:13" ht="16.5" thickBot="1">
      <c r="A6" s="6" t="s">
        <v>1</v>
      </c>
      <c r="B6" s="7" t="s">
        <v>2</v>
      </c>
      <c r="C6" s="6" t="s">
        <v>3</v>
      </c>
      <c r="D6" s="39">
        <v>1</v>
      </c>
      <c r="E6" s="40">
        <v>2</v>
      </c>
      <c r="F6" s="40">
        <v>3</v>
      </c>
      <c r="G6" s="40">
        <v>4</v>
      </c>
      <c r="H6" s="40">
        <v>5</v>
      </c>
      <c r="I6" s="40">
        <v>6</v>
      </c>
      <c r="J6" s="41">
        <v>7</v>
      </c>
      <c r="K6" s="42" t="s">
        <v>50</v>
      </c>
      <c r="L6" s="6" t="s">
        <v>4</v>
      </c>
      <c r="M6" s="10" t="s">
        <v>43</v>
      </c>
    </row>
    <row r="7" spans="1:13" ht="15.75">
      <c r="A7" s="16">
        <v>1</v>
      </c>
      <c r="B7" s="11" t="s">
        <v>30</v>
      </c>
      <c r="C7" s="36" t="s">
        <v>12</v>
      </c>
      <c r="D7" s="43">
        <v>180</v>
      </c>
      <c r="E7" s="35">
        <v>180</v>
      </c>
      <c r="F7" s="35">
        <v>180</v>
      </c>
      <c r="G7" s="35">
        <v>180</v>
      </c>
      <c r="H7" s="35">
        <v>180</v>
      </c>
      <c r="I7" s="34"/>
      <c r="J7" s="35"/>
      <c r="K7" s="44">
        <v>273</v>
      </c>
      <c r="L7" s="38">
        <f aca="true" t="shared" si="0" ref="L7:L17">0+SUM(D7:J7)</f>
        <v>900</v>
      </c>
      <c r="M7" s="28">
        <f>1000*L7/900</f>
        <v>1000</v>
      </c>
    </row>
    <row r="8" spans="1:13" ht="15.75">
      <c r="A8" s="16">
        <v>2</v>
      </c>
      <c r="B8" s="17" t="s">
        <v>26</v>
      </c>
      <c r="C8" s="37" t="s">
        <v>31</v>
      </c>
      <c r="D8" s="45">
        <v>180</v>
      </c>
      <c r="E8" s="21">
        <v>180</v>
      </c>
      <c r="F8" s="21">
        <v>180</v>
      </c>
      <c r="G8" s="21">
        <v>180</v>
      </c>
      <c r="H8" s="21">
        <v>180</v>
      </c>
      <c r="I8" s="20"/>
      <c r="J8" s="21"/>
      <c r="K8" s="46">
        <v>256</v>
      </c>
      <c r="L8" s="38">
        <f t="shared" si="0"/>
        <v>900</v>
      </c>
      <c r="M8" s="28">
        <f aca="true" t="shared" si="1" ref="M8:M17">1000*L8/900</f>
        <v>1000</v>
      </c>
    </row>
    <row r="9" spans="1:13" ht="15.75">
      <c r="A9" s="16">
        <v>3</v>
      </c>
      <c r="B9" s="17" t="s">
        <v>27</v>
      </c>
      <c r="C9" s="37" t="s">
        <v>32</v>
      </c>
      <c r="D9" s="45">
        <v>180</v>
      </c>
      <c r="E9" s="21">
        <v>180</v>
      </c>
      <c r="F9" s="21">
        <v>180</v>
      </c>
      <c r="G9" s="21">
        <v>180</v>
      </c>
      <c r="H9" s="21">
        <v>180</v>
      </c>
      <c r="I9" s="20"/>
      <c r="J9" s="21"/>
      <c r="K9" s="46">
        <v>191</v>
      </c>
      <c r="L9" s="38">
        <f>0+SUM(D9:J9)</f>
        <v>900</v>
      </c>
      <c r="M9" s="28">
        <f t="shared" si="1"/>
        <v>1000</v>
      </c>
    </row>
    <row r="10" spans="1:13" ht="15.75">
      <c r="A10" s="16">
        <v>4</v>
      </c>
      <c r="B10" s="17" t="s">
        <v>51</v>
      </c>
      <c r="C10" s="37" t="s">
        <v>52</v>
      </c>
      <c r="D10" s="45">
        <v>169</v>
      </c>
      <c r="E10" s="20">
        <v>180</v>
      </c>
      <c r="F10" s="20">
        <v>180</v>
      </c>
      <c r="G10" s="20">
        <v>180</v>
      </c>
      <c r="H10" s="20">
        <v>180</v>
      </c>
      <c r="I10" s="20"/>
      <c r="J10" s="21"/>
      <c r="K10" s="46"/>
      <c r="L10" s="38">
        <f>0+SUM(D10:J10)</f>
        <v>889</v>
      </c>
      <c r="M10" s="28">
        <f t="shared" si="1"/>
        <v>987.7777777777778</v>
      </c>
    </row>
    <row r="11" spans="1:13" ht="15.75">
      <c r="A11" s="16">
        <v>5</v>
      </c>
      <c r="B11" s="17" t="s">
        <v>29</v>
      </c>
      <c r="C11" s="37" t="s">
        <v>12</v>
      </c>
      <c r="D11" s="45">
        <v>180</v>
      </c>
      <c r="E11" s="21">
        <v>180</v>
      </c>
      <c r="F11" s="21">
        <v>180</v>
      </c>
      <c r="G11" s="21">
        <v>180</v>
      </c>
      <c r="H11" s="21">
        <v>157</v>
      </c>
      <c r="I11" s="20"/>
      <c r="J11" s="21"/>
      <c r="K11" s="46"/>
      <c r="L11" s="38">
        <f t="shared" si="0"/>
        <v>877</v>
      </c>
      <c r="M11" s="28">
        <f t="shared" si="1"/>
        <v>974.4444444444445</v>
      </c>
    </row>
    <row r="12" spans="1:13" ht="15.75">
      <c r="A12" s="16">
        <v>6</v>
      </c>
      <c r="B12" s="17" t="s">
        <v>39</v>
      </c>
      <c r="C12" s="37" t="s">
        <v>12</v>
      </c>
      <c r="D12" s="45">
        <v>180</v>
      </c>
      <c r="E12" s="21">
        <v>180</v>
      </c>
      <c r="F12" s="21">
        <v>153</v>
      </c>
      <c r="G12" s="21">
        <v>180</v>
      </c>
      <c r="H12" s="21">
        <v>180</v>
      </c>
      <c r="I12" s="20"/>
      <c r="J12" s="21"/>
      <c r="K12" s="46"/>
      <c r="L12" s="38">
        <f t="shared" si="0"/>
        <v>873</v>
      </c>
      <c r="M12" s="28">
        <f t="shared" si="1"/>
        <v>970</v>
      </c>
    </row>
    <row r="13" spans="1:13" ht="15.75">
      <c r="A13" s="16">
        <v>7</v>
      </c>
      <c r="B13" s="17" t="s">
        <v>53</v>
      </c>
      <c r="C13" s="37" t="s">
        <v>24</v>
      </c>
      <c r="D13" s="45">
        <v>180</v>
      </c>
      <c r="E13" s="21">
        <v>162</v>
      </c>
      <c r="F13" s="21">
        <v>180</v>
      </c>
      <c r="G13" s="21">
        <v>180</v>
      </c>
      <c r="H13" s="21">
        <v>95</v>
      </c>
      <c r="I13" s="20"/>
      <c r="J13" s="21"/>
      <c r="K13" s="46"/>
      <c r="L13" s="38">
        <f t="shared" si="0"/>
        <v>797</v>
      </c>
      <c r="M13" s="28">
        <f t="shared" si="1"/>
        <v>885.5555555555555</v>
      </c>
    </row>
    <row r="14" spans="1:13" ht="15.75">
      <c r="A14" s="16">
        <v>8</v>
      </c>
      <c r="B14" s="17" t="s">
        <v>38</v>
      </c>
      <c r="C14" s="37" t="s">
        <v>32</v>
      </c>
      <c r="D14" s="45">
        <v>168</v>
      </c>
      <c r="E14" s="21">
        <v>44</v>
      </c>
      <c r="F14" s="21">
        <v>180</v>
      </c>
      <c r="G14" s="21">
        <v>180</v>
      </c>
      <c r="H14" s="21">
        <v>74</v>
      </c>
      <c r="I14" s="20"/>
      <c r="J14" s="21"/>
      <c r="K14" s="46"/>
      <c r="L14" s="38">
        <f t="shared" si="0"/>
        <v>646</v>
      </c>
      <c r="M14" s="28">
        <f t="shared" si="1"/>
        <v>717.7777777777778</v>
      </c>
    </row>
    <row r="15" spans="1:13" ht="15.75">
      <c r="A15" s="16">
        <v>9</v>
      </c>
      <c r="B15" s="17" t="s">
        <v>66</v>
      </c>
      <c r="C15" s="37" t="s">
        <v>12</v>
      </c>
      <c r="D15" s="45">
        <v>0</v>
      </c>
      <c r="E15" s="21">
        <v>144</v>
      </c>
      <c r="F15" s="21">
        <v>95</v>
      </c>
      <c r="G15" s="21">
        <v>70</v>
      </c>
      <c r="H15" s="21">
        <v>130</v>
      </c>
      <c r="I15" s="20"/>
      <c r="J15" s="21"/>
      <c r="K15" s="46"/>
      <c r="L15" s="38">
        <f t="shared" si="0"/>
        <v>439</v>
      </c>
      <c r="M15" s="28">
        <f t="shared" si="1"/>
        <v>487.77777777777777</v>
      </c>
    </row>
    <row r="16" spans="1:13" ht="15.75">
      <c r="A16" s="16">
        <v>10</v>
      </c>
      <c r="B16" s="17" t="s">
        <v>37</v>
      </c>
      <c r="C16" s="37" t="s">
        <v>12</v>
      </c>
      <c r="D16" s="45">
        <v>85</v>
      </c>
      <c r="E16" s="21">
        <v>78</v>
      </c>
      <c r="F16" s="21">
        <v>84</v>
      </c>
      <c r="G16" s="21">
        <v>151</v>
      </c>
      <c r="H16" s="21">
        <v>0</v>
      </c>
      <c r="I16" s="20"/>
      <c r="J16" s="21"/>
      <c r="K16" s="46"/>
      <c r="L16" s="38">
        <f t="shared" si="0"/>
        <v>398</v>
      </c>
      <c r="M16" s="28">
        <f t="shared" si="1"/>
        <v>442.22222222222223</v>
      </c>
    </row>
    <row r="17" spans="1:13" ht="16.5" thickBot="1">
      <c r="A17" s="27">
        <v>11</v>
      </c>
      <c r="B17" s="22" t="s">
        <v>28</v>
      </c>
      <c r="C17" s="49" t="s">
        <v>17</v>
      </c>
      <c r="D17" s="47">
        <v>153</v>
      </c>
      <c r="E17" s="26">
        <v>18</v>
      </c>
      <c r="F17" s="26">
        <v>0</v>
      </c>
      <c r="G17" s="26">
        <v>0</v>
      </c>
      <c r="H17" s="26">
        <v>0</v>
      </c>
      <c r="I17" s="25"/>
      <c r="J17" s="26"/>
      <c r="K17" s="48"/>
      <c r="L17" s="50">
        <f t="shared" si="0"/>
        <v>171</v>
      </c>
      <c r="M17" s="29">
        <f t="shared" si="1"/>
        <v>190</v>
      </c>
    </row>
    <row r="19" spans="2:5" s="31" customFormat="1" ht="24" customHeight="1">
      <c r="B19" s="32" t="s">
        <v>8</v>
      </c>
      <c r="C19" s="51" t="s">
        <v>6</v>
      </c>
      <c r="D19" s="51"/>
      <c r="E19" s="51"/>
    </row>
    <row r="20" spans="2:5" s="31" customFormat="1" ht="27.75" customHeight="1">
      <c r="B20" s="4"/>
      <c r="C20" s="51" t="s">
        <v>9</v>
      </c>
      <c r="D20" s="51"/>
      <c r="E20" s="51"/>
    </row>
  </sheetData>
  <mergeCells count="6">
    <mergeCell ref="C19:E19"/>
    <mergeCell ref="C20:E20"/>
    <mergeCell ref="A1:M1"/>
    <mergeCell ref="L4:M4"/>
    <mergeCell ref="E4:I4"/>
    <mergeCell ref="A2:M2"/>
  </mergeCells>
  <printOptions/>
  <pageMargins left="0.5511811023622047" right="0.5511811023622047" top="0.984251968503937" bottom="0.74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3" sqref="A3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3" width="12.421875" style="0" customWidth="1"/>
    <col min="11" max="11" width="12.28125" style="0" customWidth="1"/>
    <col min="12" max="12" width="11.421875" style="0" customWidth="1"/>
  </cols>
  <sheetData>
    <row r="1" spans="1:12" ht="18.75" customHeight="1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4" customHeight="1">
      <c r="A2" s="52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2"/>
      <c r="B4" s="30" t="s">
        <v>11</v>
      </c>
      <c r="C4" s="30"/>
      <c r="D4" s="30"/>
      <c r="E4" s="52" t="s">
        <v>0</v>
      </c>
      <c r="F4" s="52"/>
      <c r="G4" s="52"/>
      <c r="H4" s="52"/>
      <c r="I4" s="52"/>
      <c r="J4" s="30"/>
      <c r="K4" s="53" t="s">
        <v>42</v>
      </c>
      <c r="L4" s="53"/>
    </row>
    <row r="5" spans="1:12" ht="23.25" customHeight="1" thickBot="1">
      <c r="A5" s="2"/>
      <c r="B5" s="4"/>
      <c r="C5" s="5"/>
      <c r="D5" s="5"/>
      <c r="E5" s="4"/>
      <c r="F5" s="4"/>
      <c r="G5" s="3"/>
      <c r="H5" s="3"/>
      <c r="I5" s="3"/>
      <c r="J5" s="3"/>
      <c r="K5" s="4"/>
      <c r="L5" s="33" t="s">
        <v>14</v>
      </c>
    </row>
    <row r="6" spans="1:12" ht="16.5" thickBot="1">
      <c r="A6" s="6" t="s">
        <v>1</v>
      </c>
      <c r="B6" s="7" t="s">
        <v>2</v>
      </c>
      <c r="C6" s="6" t="s">
        <v>3</v>
      </c>
      <c r="D6" s="7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9">
        <v>7</v>
      </c>
      <c r="K6" s="6" t="s">
        <v>4</v>
      </c>
      <c r="L6" s="10" t="s">
        <v>43</v>
      </c>
    </row>
    <row r="7" spans="1:12" ht="15.75">
      <c r="A7" s="16">
        <v>1</v>
      </c>
      <c r="B7" s="11" t="s">
        <v>34</v>
      </c>
      <c r="C7" s="12" t="s">
        <v>14</v>
      </c>
      <c r="D7" s="13">
        <v>180</v>
      </c>
      <c r="E7" s="14">
        <v>180</v>
      </c>
      <c r="F7" s="14">
        <v>180</v>
      </c>
      <c r="G7" s="14">
        <v>180</v>
      </c>
      <c r="H7" s="14">
        <v>120</v>
      </c>
      <c r="I7" s="14"/>
      <c r="J7" s="15"/>
      <c r="K7" s="16">
        <f>0+SUM(D7:J7)</f>
        <v>840</v>
      </c>
      <c r="L7" s="28">
        <f>1000*K7/840</f>
        <v>1000</v>
      </c>
    </row>
    <row r="8" spans="1:12" ht="15.75">
      <c r="A8" s="16">
        <v>2</v>
      </c>
      <c r="B8" s="17" t="s">
        <v>33</v>
      </c>
      <c r="C8" s="18" t="s">
        <v>12</v>
      </c>
      <c r="D8" s="19">
        <v>180</v>
      </c>
      <c r="E8" s="20">
        <v>180</v>
      </c>
      <c r="F8" s="20">
        <v>180</v>
      </c>
      <c r="G8" s="20">
        <v>180</v>
      </c>
      <c r="H8" s="20">
        <v>111</v>
      </c>
      <c r="I8" s="20"/>
      <c r="J8" s="21"/>
      <c r="K8" s="16">
        <f>0+SUM(D8:J8)</f>
        <v>831</v>
      </c>
      <c r="L8" s="28">
        <f>1000*K8/840</f>
        <v>989.2857142857143</v>
      </c>
    </row>
    <row r="9" spans="1:12" ht="15.75">
      <c r="A9" s="16">
        <v>3</v>
      </c>
      <c r="B9" s="17" t="s">
        <v>55</v>
      </c>
      <c r="C9" s="18" t="s">
        <v>31</v>
      </c>
      <c r="D9" s="19">
        <v>18</v>
      </c>
      <c r="E9" s="20">
        <v>41</v>
      </c>
      <c r="F9" s="20">
        <v>89</v>
      </c>
      <c r="G9" s="20">
        <v>0</v>
      </c>
      <c r="H9" s="20">
        <v>57</v>
      </c>
      <c r="I9" s="20"/>
      <c r="J9" s="21"/>
      <c r="K9" s="16">
        <f>0+SUM(D9:J9)</f>
        <v>205</v>
      </c>
      <c r="L9" s="28">
        <f>1000*K9/840</f>
        <v>244.04761904761904</v>
      </c>
    </row>
    <row r="10" spans="1:12" ht="16.5" thickBot="1">
      <c r="A10" s="27">
        <v>4</v>
      </c>
      <c r="B10" s="22" t="s">
        <v>54</v>
      </c>
      <c r="C10" s="23" t="s">
        <v>31</v>
      </c>
      <c r="D10" s="24">
        <v>0</v>
      </c>
      <c r="E10" s="25">
        <v>180</v>
      </c>
      <c r="F10" s="25">
        <v>0</v>
      </c>
      <c r="G10" s="25">
        <v>0</v>
      </c>
      <c r="H10" s="25">
        <v>0</v>
      </c>
      <c r="I10" s="25"/>
      <c r="J10" s="26"/>
      <c r="K10" s="27">
        <f>0+SUM(D10:J10)</f>
        <v>180</v>
      </c>
      <c r="L10" s="29">
        <f>1000*K10/840</f>
        <v>214.28571428571428</v>
      </c>
    </row>
    <row r="11" ht="99" customHeight="1"/>
    <row r="12" spans="2:5" s="31" customFormat="1" ht="24" customHeight="1">
      <c r="B12" s="32" t="s">
        <v>8</v>
      </c>
      <c r="C12" s="51" t="s">
        <v>6</v>
      </c>
      <c r="D12" s="51"/>
      <c r="E12" s="51"/>
    </row>
    <row r="13" spans="2:5" s="31" customFormat="1" ht="27.75" customHeight="1">
      <c r="B13" s="4"/>
      <c r="C13" s="51" t="s">
        <v>9</v>
      </c>
      <c r="D13" s="51"/>
      <c r="E13" s="51"/>
    </row>
  </sheetData>
  <mergeCells count="6">
    <mergeCell ref="C12:E12"/>
    <mergeCell ref="C13:E13"/>
    <mergeCell ref="A1:L1"/>
    <mergeCell ref="K4:L4"/>
    <mergeCell ref="E4:I4"/>
    <mergeCell ref="A2:L2"/>
  </mergeCells>
  <printOptions/>
  <pageMargins left="0.5511811023622047" right="0.5511811023622047" top="0.984251968503937" bottom="0.74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3" sqref="A3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3" width="12.421875" style="0" customWidth="1"/>
    <col min="11" max="11" width="12.28125" style="0" customWidth="1"/>
    <col min="12" max="12" width="11.421875" style="0" customWidth="1"/>
  </cols>
  <sheetData>
    <row r="1" spans="1:12" ht="18.75" customHeight="1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4" customHeight="1">
      <c r="A2" s="52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2"/>
      <c r="B4" s="30" t="s">
        <v>44</v>
      </c>
      <c r="C4" s="30"/>
      <c r="D4" s="30"/>
      <c r="E4" s="52" t="s">
        <v>0</v>
      </c>
      <c r="F4" s="52"/>
      <c r="G4" s="52"/>
      <c r="H4" s="52"/>
      <c r="I4" s="52"/>
      <c r="J4" s="30"/>
      <c r="K4" s="53" t="s">
        <v>42</v>
      </c>
      <c r="L4" s="53"/>
    </row>
    <row r="5" spans="1:12" ht="23.25" customHeight="1" thickBot="1">
      <c r="A5" s="2"/>
      <c r="B5" s="4"/>
      <c r="C5" s="5"/>
      <c r="D5" s="5"/>
      <c r="E5" s="4"/>
      <c r="F5" s="4"/>
      <c r="G5" s="3"/>
      <c r="H5" s="3"/>
      <c r="I5" s="3"/>
      <c r="J5" s="3"/>
      <c r="K5" s="4"/>
      <c r="L5" s="33" t="s">
        <v>14</v>
      </c>
    </row>
    <row r="6" spans="1:12" ht="16.5" thickBot="1">
      <c r="A6" s="6" t="s">
        <v>1</v>
      </c>
      <c r="B6" s="7" t="s">
        <v>2</v>
      </c>
      <c r="C6" s="6" t="s">
        <v>3</v>
      </c>
      <c r="D6" s="7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9">
        <v>7</v>
      </c>
      <c r="K6" s="6" t="s">
        <v>4</v>
      </c>
      <c r="L6" s="10" t="s">
        <v>43</v>
      </c>
    </row>
    <row r="7" spans="1:12" ht="15.75">
      <c r="A7" s="16">
        <v>1</v>
      </c>
      <c r="B7" s="11" t="s">
        <v>56</v>
      </c>
      <c r="C7" s="12" t="s">
        <v>12</v>
      </c>
      <c r="D7" s="13">
        <v>120</v>
      </c>
      <c r="E7" s="14">
        <v>114</v>
      </c>
      <c r="F7" s="14">
        <v>120</v>
      </c>
      <c r="G7" s="14">
        <v>120</v>
      </c>
      <c r="H7" s="14">
        <v>120</v>
      </c>
      <c r="I7" s="14"/>
      <c r="J7" s="15"/>
      <c r="K7" s="16">
        <f>0+SUM(D7:J7)</f>
        <v>594</v>
      </c>
      <c r="L7" s="28">
        <f>1000*K7/594</f>
        <v>1000</v>
      </c>
    </row>
    <row r="8" spans="1:12" ht="15.75">
      <c r="A8" s="16">
        <v>2</v>
      </c>
      <c r="B8" s="17" t="s">
        <v>58</v>
      </c>
      <c r="C8" s="18" t="s">
        <v>14</v>
      </c>
      <c r="D8" s="19">
        <v>70</v>
      </c>
      <c r="E8" s="20">
        <v>45</v>
      </c>
      <c r="F8" s="20">
        <v>0</v>
      </c>
      <c r="G8" s="20">
        <v>0</v>
      </c>
      <c r="H8" s="20">
        <v>0</v>
      </c>
      <c r="I8" s="20"/>
      <c r="J8" s="21"/>
      <c r="K8" s="16">
        <f>0+SUM(D8:J8)</f>
        <v>115</v>
      </c>
      <c r="L8" s="28">
        <f>1000*K8/594</f>
        <v>193.6026936026936</v>
      </c>
    </row>
    <row r="9" spans="1:12" ht="16.5" thickBot="1">
      <c r="A9" s="27">
        <v>3</v>
      </c>
      <c r="B9" s="22" t="s">
        <v>57</v>
      </c>
      <c r="C9" s="23" t="s">
        <v>14</v>
      </c>
      <c r="D9" s="24">
        <v>25</v>
      </c>
      <c r="E9" s="25">
        <v>0</v>
      </c>
      <c r="F9" s="25">
        <v>0</v>
      </c>
      <c r="G9" s="25">
        <v>0</v>
      </c>
      <c r="H9" s="25">
        <v>0</v>
      </c>
      <c r="I9" s="25"/>
      <c r="J9" s="26"/>
      <c r="K9" s="27">
        <f>0+SUM(D9:J9)</f>
        <v>25</v>
      </c>
      <c r="L9" s="29">
        <f>1000*K9/594</f>
        <v>42.08754208754209</v>
      </c>
    </row>
    <row r="10" ht="132.75" customHeight="1"/>
    <row r="11" spans="2:5" s="31" customFormat="1" ht="24" customHeight="1">
      <c r="B11" s="32" t="s">
        <v>8</v>
      </c>
      <c r="C11" s="51" t="s">
        <v>6</v>
      </c>
      <c r="D11" s="51"/>
      <c r="E11" s="51"/>
    </row>
    <row r="12" spans="2:5" s="31" customFormat="1" ht="27.75" customHeight="1">
      <c r="B12" s="4"/>
      <c r="C12" s="51" t="s">
        <v>9</v>
      </c>
      <c r="D12" s="51"/>
      <c r="E12" s="51"/>
    </row>
  </sheetData>
  <mergeCells count="6">
    <mergeCell ref="C11:E11"/>
    <mergeCell ref="C12:E12"/>
    <mergeCell ref="A1:L1"/>
    <mergeCell ref="K4:L4"/>
    <mergeCell ref="E4:I4"/>
    <mergeCell ref="A2:L2"/>
  </mergeCells>
  <printOptions/>
  <pageMargins left="0.5511811023622047" right="0.5511811023622047" top="0.984251968503937" bottom="0.74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3" sqref="A3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3" width="12.421875" style="0" customWidth="1"/>
    <col min="11" max="11" width="12.28125" style="0" customWidth="1"/>
    <col min="12" max="12" width="11.421875" style="0" customWidth="1"/>
  </cols>
  <sheetData>
    <row r="1" spans="1:12" ht="18.75" customHeight="1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4" customHeight="1">
      <c r="A2" s="52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2"/>
      <c r="B4" s="30" t="s">
        <v>65</v>
      </c>
      <c r="C4" s="30"/>
      <c r="D4" s="30"/>
      <c r="E4" s="52" t="s">
        <v>0</v>
      </c>
      <c r="F4" s="52"/>
      <c r="G4" s="52"/>
      <c r="H4" s="52"/>
      <c r="I4" s="52"/>
      <c r="J4" s="30"/>
      <c r="K4" s="53" t="s">
        <v>41</v>
      </c>
      <c r="L4" s="53"/>
    </row>
    <row r="5" spans="1:12" ht="23.25" customHeight="1" thickBot="1">
      <c r="A5" s="2"/>
      <c r="B5" s="4"/>
      <c r="C5" s="5"/>
      <c r="D5" s="5"/>
      <c r="E5" s="4"/>
      <c r="F5" s="4"/>
      <c r="G5" s="3"/>
      <c r="H5" s="3"/>
      <c r="I5" s="3"/>
      <c r="J5" s="3"/>
      <c r="K5" s="4"/>
      <c r="L5" s="33" t="s">
        <v>14</v>
      </c>
    </row>
    <row r="6" spans="1:12" ht="16.5" thickBot="1">
      <c r="A6" s="6" t="s">
        <v>1</v>
      </c>
      <c r="B6" s="7" t="s">
        <v>2</v>
      </c>
      <c r="C6" s="6" t="s">
        <v>3</v>
      </c>
      <c r="D6" s="7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9">
        <v>7</v>
      </c>
      <c r="K6" s="6" t="s">
        <v>4</v>
      </c>
      <c r="L6" s="10" t="s">
        <v>43</v>
      </c>
    </row>
    <row r="7" spans="1:12" ht="15.75">
      <c r="A7" s="16">
        <v>1</v>
      </c>
      <c r="B7" s="11" t="s">
        <v>61</v>
      </c>
      <c r="C7" s="12" t="s">
        <v>31</v>
      </c>
      <c r="D7" s="13">
        <v>120</v>
      </c>
      <c r="E7" s="14">
        <v>120</v>
      </c>
      <c r="F7" s="14">
        <v>120</v>
      </c>
      <c r="G7" s="14">
        <v>120</v>
      </c>
      <c r="H7" s="14">
        <v>120</v>
      </c>
      <c r="I7" s="14"/>
      <c r="J7" s="15"/>
      <c r="K7" s="16">
        <f aca="true" t="shared" si="0" ref="K7:K15">0+SUM(D7:J7)</f>
        <v>600</v>
      </c>
      <c r="L7" s="28">
        <f aca="true" t="shared" si="1" ref="L7:L15">1000*K7/600</f>
        <v>1000</v>
      </c>
    </row>
    <row r="8" spans="1:12" ht="15.75">
      <c r="A8" s="16">
        <v>2</v>
      </c>
      <c r="B8" s="17" t="s">
        <v>64</v>
      </c>
      <c r="C8" s="18" t="s">
        <v>14</v>
      </c>
      <c r="D8" s="19">
        <v>120</v>
      </c>
      <c r="E8" s="20">
        <v>98</v>
      </c>
      <c r="F8" s="20">
        <v>100</v>
      </c>
      <c r="G8" s="20">
        <v>120</v>
      </c>
      <c r="H8" s="20">
        <v>101</v>
      </c>
      <c r="I8" s="20"/>
      <c r="J8" s="21"/>
      <c r="K8" s="16">
        <f t="shared" si="0"/>
        <v>539</v>
      </c>
      <c r="L8" s="28">
        <f t="shared" si="1"/>
        <v>898.3333333333334</v>
      </c>
    </row>
    <row r="9" spans="1:12" ht="15.75">
      <c r="A9" s="16">
        <v>3</v>
      </c>
      <c r="B9" s="17" t="s">
        <v>18</v>
      </c>
      <c r="C9" s="18" t="s">
        <v>17</v>
      </c>
      <c r="D9" s="19">
        <v>111</v>
      </c>
      <c r="E9" s="20">
        <v>119</v>
      </c>
      <c r="F9" s="20">
        <v>91</v>
      </c>
      <c r="G9" s="20">
        <v>120</v>
      </c>
      <c r="H9" s="20">
        <v>76</v>
      </c>
      <c r="I9" s="20"/>
      <c r="J9" s="21"/>
      <c r="K9" s="16">
        <f t="shared" si="0"/>
        <v>517</v>
      </c>
      <c r="L9" s="28">
        <f t="shared" si="1"/>
        <v>861.6666666666666</v>
      </c>
    </row>
    <row r="10" spans="1:12" ht="15.75">
      <c r="A10" s="16">
        <v>4</v>
      </c>
      <c r="B10" s="17" t="s">
        <v>62</v>
      </c>
      <c r="C10" s="18" t="s">
        <v>31</v>
      </c>
      <c r="D10" s="19">
        <v>120</v>
      </c>
      <c r="E10" s="20">
        <v>56</v>
      </c>
      <c r="F10" s="20">
        <v>80</v>
      </c>
      <c r="G10" s="20">
        <v>120</v>
      </c>
      <c r="H10" s="20">
        <v>120</v>
      </c>
      <c r="I10" s="20"/>
      <c r="J10" s="21"/>
      <c r="K10" s="16">
        <f t="shared" si="0"/>
        <v>496</v>
      </c>
      <c r="L10" s="28">
        <f t="shared" si="1"/>
        <v>826.6666666666666</v>
      </c>
    </row>
    <row r="11" spans="1:12" ht="15.75">
      <c r="A11" s="16">
        <v>5</v>
      </c>
      <c r="B11" s="17" t="s">
        <v>59</v>
      </c>
      <c r="C11" s="18" t="s">
        <v>12</v>
      </c>
      <c r="D11" s="19">
        <v>100</v>
      </c>
      <c r="E11" s="20">
        <v>94</v>
      </c>
      <c r="F11" s="20">
        <v>81</v>
      </c>
      <c r="G11" s="20">
        <v>120</v>
      </c>
      <c r="H11" s="20">
        <v>89</v>
      </c>
      <c r="I11" s="20"/>
      <c r="J11" s="21"/>
      <c r="K11" s="16">
        <f t="shared" si="0"/>
        <v>484</v>
      </c>
      <c r="L11" s="28">
        <f>1000*K11/600</f>
        <v>806.6666666666666</v>
      </c>
    </row>
    <row r="12" spans="1:12" ht="15.75">
      <c r="A12" s="16">
        <v>6</v>
      </c>
      <c r="B12" s="17" t="s">
        <v>57</v>
      </c>
      <c r="C12" s="18" t="s">
        <v>14</v>
      </c>
      <c r="D12" s="19">
        <v>71</v>
      </c>
      <c r="E12" s="20">
        <v>100</v>
      </c>
      <c r="F12" s="20">
        <v>90</v>
      </c>
      <c r="G12" s="20">
        <v>55</v>
      </c>
      <c r="H12" s="20">
        <v>106</v>
      </c>
      <c r="I12" s="20"/>
      <c r="J12" s="21"/>
      <c r="K12" s="16">
        <f t="shared" si="0"/>
        <v>422</v>
      </c>
      <c r="L12" s="28">
        <f t="shared" si="1"/>
        <v>703.3333333333334</v>
      </c>
    </row>
    <row r="13" spans="1:12" ht="15.75">
      <c r="A13" s="16">
        <v>7</v>
      </c>
      <c r="B13" s="17" t="s">
        <v>63</v>
      </c>
      <c r="C13" s="18" t="s">
        <v>14</v>
      </c>
      <c r="D13" s="19">
        <v>86</v>
      </c>
      <c r="E13" s="20">
        <v>94</v>
      </c>
      <c r="F13" s="20">
        <v>70</v>
      </c>
      <c r="G13" s="20">
        <v>86</v>
      </c>
      <c r="H13" s="20">
        <v>38</v>
      </c>
      <c r="I13" s="20"/>
      <c r="J13" s="21"/>
      <c r="K13" s="16">
        <f t="shared" si="0"/>
        <v>374</v>
      </c>
      <c r="L13" s="28">
        <f t="shared" si="1"/>
        <v>623.3333333333334</v>
      </c>
    </row>
    <row r="14" spans="1:12" ht="15.75">
      <c r="A14" s="16">
        <v>8</v>
      </c>
      <c r="B14" s="17" t="s">
        <v>58</v>
      </c>
      <c r="C14" s="18" t="s">
        <v>14</v>
      </c>
      <c r="D14" s="19">
        <v>39</v>
      </c>
      <c r="E14" s="20">
        <v>56</v>
      </c>
      <c r="F14" s="20">
        <v>60</v>
      </c>
      <c r="G14" s="20">
        <v>74</v>
      </c>
      <c r="H14" s="20">
        <v>51</v>
      </c>
      <c r="I14" s="20"/>
      <c r="J14" s="21"/>
      <c r="K14" s="16">
        <f t="shared" si="0"/>
        <v>280</v>
      </c>
      <c r="L14" s="28">
        <f t="shared" si="1"/>
        <v>466.6666666666667</v>
      </c>
    </row>
    <row r="15" spans="1:12" ht="16.5" thickBot="1">
      <c r="A15" s="27">
        <v>9</v>
      </c>
      <c r="B15" s="22" t="s">
        <v>60</v>
      </c>
      <c r="C15" s="23" t="s">
        <v>12</v>
      </c>
      <c r="D15" s="24">
        <v>53</v>
      </c>
      <c r="E15" s="25">
        <v>53</v>
      </c>
      <c r="F15" s="25">
        <v>43</v>
      </c>
      <c r="G15" s="25">
        <v>46</v>
      </c>
      <c r="H15" s="25">
        <v>47</v>
      </c>
      <c r="I15" s="25"/>
      <c r="J15" s="26"/>
      <c r="K15" s="27">
        <f t="shared" si="0"/>
        <v>242</v>
      </c>
      <c r="L15" s="29">
        <f t="shared" si="1"/>
        <v>403.3333333333333</v>
      </c>
    </row>
    <row r="16" ht="87.75" customHeight="1"/>
    <row r="17" spans="2:5" s="31" customFormat="1" ht="24" customHeight="1">
      <c r="B17" s="32" t="s">
        <v>8</v>
      </c>
      <c r="C17" s="51" t="s">
        <v>6</v>
      </c>
      <c r="D17" s="51"/>
      <c r="E17" s="51"/>
    </row>
    <row r="18" spans="2:5" s="31" customFormat="1" ht="27.75" customHeight="1">
      <c r="B18" s="4"/>
      <c r="C18" s="51" t="s">
        <v>9</v>
      </c>
      <c r="D18" s="51"/>
      <c r="E18" s="51"/>
    </row>
  </sheetData>
  <mergeCells count="6">
    <mergeCell ref="C17:E17"/>
    <mergeCell ref="C18:E18"/>
    <mergeCell ref="A1:L1"/>
    <mergeCell ref="K4:L4"/>
    <mergeCell ref="E4:I4"/>
    <mergeCell ref="A2:L2"/>
  </mergeCells>
  <printOptions/>
  <pageMargins left="0.5511811023622047" right="0.5511811023622047" top="0.984251968503937" bottom="0.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montis</dc:creator>
  <cp:keywords/>
  <dc:description/>
  <cp:lastModifiedBy>montis</cp:lastModifiedBy>
  <cp:lastPrinted>2007-08-13T09:26:51Z</cp:lastPrinted>
  <dcterms:created xsi:type="dcterms:W3CDTF">2007-06-11T10:37:28Z</dcterms:created>
  <dcterms:modified xsi:type="dcterms:W3CDTF">2007-08-13T11:43:15Z</dcterms:modified>
  <cp:category/>
  <cp:version/>
  <cp:contentType/>
  <cp:contentStatus/>
</cp:coreProperties>
</file>